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8" activeTab="0"/>
  </bookViews>
  <sheets>
    <sheet name="Лист1" sheetId="1" r:id="rId1"/>
  </sheets>
  <definedNames>
    <definedName name="_xlnm.Print_Area" localSheetId="0">'Лист1'!$A$1:$M$65</definedName>
  </definedNames>
  <calcPr fullCalcOnLoad="1"/>
</workbook>
</file>

<file path=xl/sharedStrings.xml><?xml version="1.0" encoding="utf-8"?>
<sst xmlns="http://schemas.openxmlformats.org/spreadsheetml/2006/main" count="93" uniqueCount="76">
  <si>
    <t>№ п,п,</t>
  </si>
  <si>
    <t>адрес МКД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</si>
  <si>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</si>
  <si>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</si>
  <si>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</si>
  <si>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</si>
  <si>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</si>
  <si>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</si>
  <si>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</si>
  <si>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Управ.орг. Ж/Д январь-апрель</t>
  </si>
  <si>
    <t>Управ.орг. Ж/Д октябрь-декабрь</t>
  </si>
  <si>
    <t>Управ.орг. Ж/Д</t>
  </si>
  <si>
    <t>пр,Ленина                 66</t>
  </si>
  <si>
    <t>пр,Ленина                 72</t>
  </si>
  <si>
    <t>пр,Ленина                 74</t>
  </si>
  <si>
    <t>пр,Ленина                 78</t>
  </si>
  <si>
    <t>пр,Ленина                 80</t>
  </si>
  <si>
    <t>пр,Ленина                 82</t>
  </si>
  <si>
    <t>пр,Ленина                 88</t>
  </si>
  <si>
    <t>пр,Ленина                 90</t>
  </si>
  <si>
    <t>пр,Ленина                 103</t>
  </si>
  <si>
    <t>пр,Ленина                 113</t>
  </si>
  <si>
    <t>пр,Ленина                 115</t>
  </si>
  <si>
    <t>пр,Ленина                 117</t>
  </si>
  <si>
    <t>пр,Ленина                 121</t>
  </si>
  <si>
    <t>пр,Ленина                 123</t>
  </si>
  <si>
    <t>пр,Ленина                 131</t>
  </si>
  <si>
    <t>пр,Ленина                 133</t>
  </si>
  <si>
    <t>пр,Ленина                 135</t>
  </si>
  <si>
    <t>ул,Гагарина               30</t>
  </si>
  <si>
    <t>ул,Гагарина               34</t>
  </si>
  <si>
    <t>ул,Гагарина               44</t>
  </si>
  <si>
    <t>ул,Гагарина               46</t>
  </si>
  <si>
    <t>ул,Гагарина               48</t>
  </si>
  <si>
    <t>пер,Коммунальный     2</t>
  </si>
  <si>
    <t>ул,Доценко                 1</t>
  </si>
  <si>
    <t>ул,Доценко                 3</t>
  </si>
  <si>
    <t>ул,Доценко                 4</t>
  </si>
  <si>
    <t>ул,Советская               1</t>
  </si>
  <si>
    <t>ул,Советская               2</t>
  </si>
  <si>
    <t>пер, Дзержинского       23</t>
  </si>
  <si>
    <t>ул, Л,Чайкиной            1а</t>
  </si>
  <si>
    <t>ул, 2-й МКР                  7</t>
  </si>
  <si>
    <t>ул,Ф,Мистек                 2а</t>
  </si>
  <si>
    <t>ул,М,Мушкетовская      6</t>
  </si>
  <si>
    <t>ул,Карбышева              6</t>
  </si>
  <si>
    <t>ул,Черняховского         3</t>
  </si>
  <si>
    <t>ул,Черняховского         5</t>
  </si>
  <si>
    <t>ул,Штеменко                16</t>
  </si>
  <si>
    <t>ул,Красногвардейская  3</t>
  </si>
  <si>
    <t>ул,Красногвардейская  7</t>
  </si>
  <si>
    <t>ул,Красногвардейская  11</t>
  </si>
  <si>
    <t>пер,Соболева               1</t>
  </si>
  <si>
    <t>ул,Чапаева                   10</t>
  </si>
  <si>
    <t>Ул,Штеменко                12а</t>
  </si>
  <si>
    <t>Пер,Береговой              2а</t>
  </si>
  <si>
    <t>Кривошлыкова 3</t>
  </si>
  <si>
    <t>ул,Красноармейская     11</t>
  </si>
  <si>
    <t>пер,Ульяновский          30</t>
  </si>
  <si>
    <t>пер,Рабочий                 1</t>
  </si>
  <si>
    <t>Штеменко                     65</t>
  </si>
  <si>
    <t>-</t>
  </si>
  <si>
    <t>Красногвардейская     1а</t>
  </si>
  <si>
    <t>Буденного                      22</t>
  </si>
  <si>
    <t>Волжская 32</t>
  </si>
  <si>
    <t>Штеменко 10а</t>
  </si>
  <si>
    <t>Ленина 83</t>
  </si>
  <si>
    <t>Лабораторная 2а</t>
  </si>
  <si>
    <t>Итого</t>
  </si>
  <si>
    <t>Г Восточная 147</t>
  </si>
  <si>
    <t>ул.Красногвардейская 5</t>
  </si>
  <si>
    <r>
      <rPr>
        <b/>
        <sz val="14"/>
        <color indexed="8"/>
        <rFont val="Calibri"/>
        <family val="2"/>
      </rPr>
      <t xml:space="preserve">Акт сверки объемов потребленной тепловой энергии за 2017г.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между МУП "Тепловые сети" и Управляющей организацией "Наш Дом" по состоянию на 01.01.2018г.                                                                         Настоящий акт составлен в том, что на основании Договор № 137 от 15.10.2014г. между МУП "Тепловые сети" и                                                                          Управляющей организацией "Наш Дом",   произведена сверка потребленной тепловой энергии.  </t>
    </r>
  </si>
  <si>
    <t>1/12 на 2018год</t>
  </si>
  <si>
    <t xml:space="preserve">Директор МУП “Тепловые сети”                                                                                                                          Директор  ООО“ Наш Дом ” </t>
  </si>
  <si>
    <t>__________________   Димитров И.А                                                                                                                  ____________________   Пономарев О.И.</t>
  </si>
  <si>
    <t>Сумма перерасчета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</si>
</sst>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2" fontId="40" fillId="33" borderId="11" xfId="0" applyNumberFormat="1" applyFont="1" applyFill="1" applyBorder="1" applyAlignment="1">
      <alignment horizontal="center" wrapText="1"/>
    </xf>
    <xf numFmtId="2" fontId="42" fillId="33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1" max="1" width="5.00390625" style="0" customWidth="1"/>
    <col min="2" max="2" width="28.421875" style="0" customWidth="1"/>
    <col min="3" max="5" width="9.421875" style="0" bestFit="1" customWidth="1"/>
    <col min="6" max="6" width="9.00390625" style="0" customWidth="1"/>
    <col min="7" max="7" width="9.57421875" style="0" customWidth="1"/>
    <col min="8" max="8" width="9.00390625" style="0" customWidth="1"/>
    <col min="9" max="11" width="9.421875" style="0" bestFit="1" customWidth="1"/>
    <col min="12" max="12" width="13.28125" style="0" customWidth="1"/>
    <col min="13" max="13" width="13.00390625" style="0" customWidth="1"/>
    <col min="14" max="14" width="12.28125" style="0" customWidth="1"/>
  </cols>
  <sheetData>
    <row r="1" spans="1:12" ht="124.5" customHeight="1">
      <c r="A1" s="27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9" ht="62.25">
      <c r="A2" s="8" t="s">
        <v>0</v>
      </c>
      <c r="B2" s="8" t="s">
        <v>1</v>
      </c>
      <c r="C2" s="9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0" t="s">
        <v>9</v>
      </c>
      <c r="K2" s="10" t="s">
        <v>10</v>
      </c>
      <c r="L2" s="10" t="s">
        <v>11</v>
      </c>
      <c r="M2" s="24" t="s">
        <v>72</v>
      </c>
      <c r="N2" s="10" t="s">
        <v>75</v>
      </c>
      <c r="O2" s="19"/>
      <c r="P2" s="19"/>
      <c r="Q2" s="19"/>
      <c r="R2" s="19"/>
      <c r="S2" s="19"/>
    </row>
    <row r="3" spans="1:19" ht="15">
      <c r="A3" s="11">
        <v>1</v>
      </c>
      <c r="B3" s="12" t="s">
        <v>12</v>
      </c>
      <c r="C3" s="6">
        <v>107.125</v>
      </c>
      <c r="D3" s="3">
        <v>94.119</v>
      </c>
      <c r="E3" s="3">
        <v>69.946</v>
      </c>
      <c r="F3" s="5">
        <v>32.528</v>
      </c>
      <c r="G3" s="3">
        <v>47.726</v>
      </c>
      <c r="H3" s="7">
        <v>69.535</v>
      </c>
      <c r="I3" s="7">
        <v>84.85</v>
      </c>
      <c r="J3" s="7">
        <f>C3+D3+E3+F3</f>
        <v>303.718</v>
      </c>
      <c r="K3" s="7">
        <f>G3+H3+I3</f>
        <v>202.111</v>
      </c>
      <c r="L3" s="3">
        <f>C3+D3+E3+F3+G3+H3+I3</f>
        <v>505.82900000000006</v>
      </c>
      <c r="M3" s="22">
        <f>L3/12</f>
        <v>42.152416666666674</v>
      </c>
      <c r="N3" s="25">
        <v>12431.48</v>
      </c>
      <c r="O3" s="19"/>
      <c r="P3" s="19"/>
      <c r="Q3" s="19"/>
      <c r="R3" s="19"/>
      <c r="S3" s="19"/>
    </row>
    <row r="4" spans="1:19" ht="15">
      <c r="A4" s="11">
        <v>2</v>
      </c>
      <c r="B4" s="12" t="s">
        <v>13</v>
      </c>
      <c r="C4" s="6">
        <v>110.353</v>
      </c>
      <c r="D4" s="3">
        <v>100.262</v>
      </c>
      <c r="E4" s="3">
        <v>62.804</v>
      </c>
      <c r="F4" s="2">
        <v>30.175</v>
      </c>
      <c r="G4" s="2">
        <v>49.833</v>
      </c>
      <c r="H4" s="2">
        <v>69.735</v>
      </c>
      <c r="I4" s="2">
        <v>82.455</v>
      </c>
      <c r="J4" s="7">
        <f aca="true" t="shared" si="0" ref="J4:J58">C4+D4+E4+F4</f>
        <v>303.594</v>
      </c>
      <c r="K4" s="7">
        <f aca="true" t="shared" si="1" ref="K4:K58">G4+H4+I4</f>
        <v>202.023</v>
      </c>
      <c r="L4" s="3">
        <f>C4+D4+E4+F4+G4+H4+I4</f>
        <v>505.617</v>
      </c>
      <c r="M4" s="22">
        <f aca="true" t="shared" si="2" ref="M4:M59">L4/12</f>
        <v>42.134750000000004</v>
      </c>
      <c r="N4" s="25">
        <v>22152.57</v>
      </c>
      <c r="O4" s="19"/>
      <c r="P4" s="19"/>
      <c r="Q4" s="19"/>
      <c r="R4" s="19"/>
      <c r="S4" s="19"/>
    </row>
    <row r="5" spans="1:19" ht="15">
      <c r="A5" s="11">
        <v>3</v>
      </c>
      <c r="B5" s="12" t="s">
        <v>14</v>
      </c>
      <c r="C5" s="6">
        <v>67.074</v>
      </c>
      <c r="D5" s="3">
        <v>55.989</v>
      </c>
      <c r="E5" s="3">
        <v>37.793</v>
      </c>
      <c r="F5" s="5">
        <v>17.318</v>
      </c>
      <c r="G5" s="3">
        <v>34.123</v>
      </c>
      <c r="H5" s="7">
        <v>45.886</v>
      </c>
      <c r="I5" s="7">
        <v>53.179</v>
      </c>
      <c r="J5" s="7">
        <f t="shared" si="0"/>
        <v>178.174</v>
      </c>
      <c r="K5" s="7">
        <f t="shared" si="1"/>
        <v>133.188</v>
      </c>
      <c r="L5" s="3">
        <f aca="true" t="shared" si="3" ref="L5:L58">C5+D5+E5+F5+G5+H5+I5</f>
        <v>311.36199999999997</v>
      </c>
      <c r="M5" s="22">
        <f t="shared" si="2"/>
        <v>25.94683333333333</v>
      </c>
      <c r="N5" s="25">
        <v>-11351.02</v>
      </c>
      <c r="O5" s="20"/>
      <c r="P5" s="19"/>
      <c r="Q5" s="19"/>
      <c r="R5" s="19"/>
      <c r="S5" s="19"/>
    </row>
    <row r="6" spans="1:19" ht="15">
      <c r="A6" s="11">
        <v>4</v>
      </c>
      <c r="B6" s="12" t="s">
        <v>15</v>
      </c>
      <c r="C6" s="7">
        <v>72.525</v>
      </c>
      <c r="D6" s="3">
        <v>64.036</v>
      </c>
      <c r="E6" s="3">
        <v>43.51</v>
      </c>
      <c r="F6" s="5">
        <v>23.611</v>
      </c>
      <c r="G6" s="3">
        <v>36.277</v>
      </c>
      <c r="H6" s="7">
        <v>44.784</v>
      </c>
      <c r="I6" s="7">
        <v>57.166</v>
      </c>
      <c r="J6" s="7">
        <f t="shared" si="0"/>
        <v>203.682</v>
      </c>
      <c r="K6" s="7">
        <f t="shared" si="1"/>
        <v>138.227</v>
      </c>
      <c r="L6" s="3">
        <f t="shared" si="3"/>
        <v>341.909</v>
      </c>
      <c r="M6" s="22">
        <f t="shared" si="2"/>
        <v>28.492416666666667</v>
      </c>
      <c r="N6" s="25">
        <v>29166.21</v>
      </c>
      <c r="O6" s="20"/>
      <c r="P6" s="19"/>
      <c r="Q6" s="19"/>
      <c r="R6" s="19"/>
      <c r="S6" s="19"/>
    </row>
    <row r="7" spans="1:19" ht="15">
      <c r="A7" s="11">
        <v>5</v>
      </c>
      <c r="B7" s="12" t="s">
        <v>16</v>
      </c>
      <c r="C7" s="6">
        <v>84.028</v>
      </c>
      <c r="D7" s="3">
        <v>73.578</v>
      </c>
      <c r="E7" s="3">
        <v>49.919</v>
      </c>
      <c r="F7" s="5">
        <v>26.796</v>
      </c>
      <c r="G7" s="3">
        <v>39.368</v>
      </c>
      <c r="H7" s="7">
        <v>53.481</v>
      </c>
      <c r="I7" s="7">
        <v>64.653</v>
      </c>
      <c r="J7" s="7">
        <f t="shared" si="0"/>
        <v>234.32099999999997</v>
      </c>
      <c r="K7" s="7">
        <f t="shared" si="1"/>
        <v>157.502</v>
      </c>
      <c r="L7" s="3">
        <f t="shared" si="3"/>
        <v>391.823</v>
      </c>
      <c r="M7" s="22">
        <f t="shared" si="2"/>
        <v>32.651916666666665</v>
      </c>
      <c r="N7" s="25">
        <v>5907.8</v>
      </c>
      <c r="O7" s="20"/>
      <c r="P7" s="19"/>
      <c r="Q7" s="19"/>
      <c r="R7" s="19"/>
      <c r="S7" s="19"/>
    </row>
    <row r="8" spans="1:19" ht="15">
      <c r="A8" s="11">
        <v>6</v>
      </c>
      <c r="B8" s="12" t="s">
        <v>17</v>
      </c>
      <c r="C8" s="6">
        <v>74.5</v>
      </c>
      <c r="D8" s="3">
        <v>66.311</v>
      </c>
      <c r="E8" s="3">
        <v>42.833</v>
      </c>
      <c r="F8" s="5">
        <v>23.912</v>
      </c>
      <c r="G8" s="3">
        <v>36.123</v>
      </c>
      <c r="H8" s="7">
        <v>49.331</v>
      </c>
      <c r="I8" s="7">
        <v>59.558</v>
      </c>
      <c r="J8" s="7">
        <f t="shared" si="0"/>
        <v>207.556</v>
      </c>
      <c r="K8" s="7">
        <f t="shared" si="1"/>
        <v>145.012</v>
      </c>
      <c r="L8" s="3">
        <f t="shared" si="3"/>
        <v>352.568</v>
      </c>
      <c r="M8" s="22">
        <f t="shared" si="2"/>
        <v>29.380666666666666</v>
      </c>
      <c r="N8" s="25">
        <v>-66127.5</v>
      </c>
      <c r="O8" s="20"/>
      <c r="P8" s="19"/>
      <c r="Q8" s="19"/>
      <c r="R8" s="19"/>
      <c r="S8" s="19"/>
    </row>
    <row r="9" spans="1:19" ht="15">
      <c r="A9" s="11">
        <v>7</v>
      </c>
      <c r="B9" s="12" t="s">
        <v>18</v>
      </c>
      <c r="C9" s="7">
        <v>52.785</v>
      </c>
      <c r="D9" s="3">
        <v>46.761</v>
      </c>
      <c r="E9" s="3">
        <v>34.402</v>
      </c>
      <c r="F9" s="5">
        <v>17.774</v>
      </c>
      <c r="G9" s="3">
        <v>26.984</v>
      </c>
      <c r="H9" s="7">
        <v>37.184</v>
      </c>
      <c r="I9" s="7">
        <v>43.894</v>
      </c>
      <c r="J9" s="7">
        <f t="shared" si="0"/>
        <v>151.72199999999998</v>
      </c>
      <c r="K9" s="7">
        <f t="shared" si="1"/>
        <v>108.06200000000001</v>
      </c>
      <c r="L9" s="3">
        <f t="shared" si="3"/>
        <v>259.784</v>
      </c>
      <c r="M9" s="22">
        <f t="shared" si="2"/>
        <v>21.648666666666667</v>
      </c>
      <c r="N9" s="25">
        <v>74695.6</v>
      </c>
      <c r="O9" s="20"/>
      <c r="P9" s="19"/>
      <c r="Q9" s="19"/>
      <c r="R9" s="19"/>
      <c r="S9" s="19"/>
    </row>
    <row r="10" spans="1:19" ht="15">
      <c r="A10" s="11">
        <v>8</v>
      </c>
      <c r="B10" s="12" t="s">
        <v>19</v>
      </c>
      <c r="C10" s="6">
        <v>35.546</v>
      </c>
      <c r="D10" s="3">
        <v>31.604</v>
      </c>
      <c r="E10" s="3">
        <v>0</v>
      </c>
      <c r="F10" s="5">
        <v>0</v>
      </c>
      <c r="G10" s="5">
        <v>0</v>
      </c>
      <c r="H10" s="7">
        <v>0</v>
      </c>
      <c r="I10" s="7">
        <v>0</v>
      </c>
      <c r="J10" s="7">
        <f t="shared" si="0"/>
        <v>67.15</v>
      </c>
      <c r="K10" s="7">
        <f t="shared" si="1"/>
        <v>0</v>
      </c>
      <c r="L10" s="3">
        <f t="shared" si="3"/>
        <v>67.15</v>
      </c>
      <c r="M10" s="22">
        <v>0</v>
      </c>
      <c r="N10" s="25">
        <v>73936.42</v>
      </c>
      <c r="O10" s="20"/>
      <c r="P10" s="19"/>
      <c r="Q10" s="19"/>
      <c r="R10" s="19"/>
      <c r="S10" s="19"/>
    </row>
    <row r="11" spans="1:19" ht="15">
      <c r="A11" s="11">
        <v>9</v>
      </c>
      <c r="B11" s="12" t="s">
        <v>20</v>
      </c>
      <c r="C11" s="6">
        <v>79.722</v>
      </c>
      <c r="D11" s="3">
        <v>71.365</v>
      </c>
      <c r="E11" s="3">
        <v>49.283</v>
      </c>
      <c r="F11" s="5">
        <v>23.612</v>
      </c>
      <c r="G11" s="3">
        <v>36.44</v>
      </c>
      <c r="H11" s="7">
        <v>52.146</v>
      </c>
      <c r="I11" s="7">
        <v>65.24</v>
      </c>
      <c r="J11" s="7">
        <f t="shared" si="0"/>
        <v>223.982</v>
      </c>
      <c r="K11" s="7">
        <f t="shared" si="1"/>
        <v>153.826</v>
      </c>
      <c r="L11" s="3">
        <f t="shared" si="3"/>
        <v>377.80800000000005</v>
      </c>
      <c r="M11" s="22">
        <f t="shared" si="2"/>
        <v>31.484000000000005</v>
      </c>
      <c r="N11" s="25">
        <v>443.62</v>
      </c>
      <c r="O11" s="20"/>
      <c r="P11" s="19"/>
      <c r="Q11" s="19"/>
      <c r="R11" s="19"/>
      <c r="S11" s="19"/>
    </row>
    <row r="12" spans="1:19" ht="15">
      <c r="A12" s="11">
        <v>10</v>
      </c>
      <c r="B12" s="12" t="s">
        <v>21</v>
      </c>
      <c r="C12" s="7">
        <v>60.009</v>
      </c>
      <c r="D12" s="3">
        <v>41.032</v>
      </c>
      <c r="E12" s="3">
        <v>39.945</v>
      </c>
      <c r="F12" s="5">
        <v>15.911</v>
      </c>
      <c r="G12" s="3">
        <v>19.369</v>
      </c>
      <c r="H12" s="7">
        <v>28.282</v>
      </c>
      <c r="I12" s="7">
        <v>36.525</v>
      </c>
      <c r="J12" s="7">
        <f t="shared" si="0"/>
        <v>156.897</v>
      </c>
      <c r="K12" s="7">
        <f t="shared" si="1"/>
        <v>84.17599999999999</v>
      </c>
      <c r="L12" s="3">
        <f t="shared" si="3"/>
        <v>241.073</v>
      </c>
      <c r="M12" s="22">
        <f t="shared" si="2"/>
        <v>20.08941666666667</v>
      </c>
      <c r="N12" s="25">
        <v>-28381.18</v>
      </c>
      <c r="O12" s="20"/>
      <c r="P12" s="19"/>
      <c r="Q12" s="19"/>
      <c r="R12" s="19"/>
      <c r="S12" s="19"/>
    </row>
    <row r="13" spans="1:19" ht="15">
      <c r="A13" s="11">
        <v>11</v>
      </c>
      <c r="B13" s="12" t="s">
        <v>22</v>
      </c>
      <c r="C13" s="6">
        <v>59.07</v>
      </c>
      <c r="D13" s="2">
        <v>40.402</v>
      </c>
      <c r="E13" s="2">
        <v>33.539</v>
      </c>
      <c r="F13" s="2">
        <v>15.771</v>
      </c>
      <c r="G13" s="2">
        <v>21.447</v>
      </c>
      <c r="H13" s="2">
        <v>30.395</v>
      </c>
      <c r="I13" s="2">
        <v>38.162</v>
      </c>
      <c r="J13" s="7">
        <f t="shared" si="0"/>
        <v>148.78200000000004</v>
      </c>
      <c r="K13" s="7">
        <f t="shared" si="1"/>
        <v>90.00399999999999</v>
      </c>
      <c r="L13" s="3">
        <f t="shared" si="3"/>
        <v>238.78600000000006</v>
      </c>
      <c r="M13" s="22">
        <f t="shared" si="2"/>
        <v>19.89883333333334</v>
      </c>
      <c r="N13" s="25">
        <v>-33236.12</v>
      </c>
      <c r="O13" s="20"/>
      <c r="P13" s="19"/>
      <c r="Q13" s="19"/>
      <c r="R13" s="19"/>
      <c r="S13" s="19"/>
    </row>
    <row r="14" spans="1:19" ht="15">
      <c r="A14" s="11">
        <v>12</v>
      </c>
      <c r="B14" s="12" t="s">
        <v>23</v>
      </c>
      <c r="C14" s="6">
        <v>49.952</v>
      </c>
      <c r="D14" s="2">
        <v>35.875</v>
      </c>
      <c r="E14" s="2">
        <v>30.183</v>
      </c>
      <c r="F14" s="2">
        <v>13.433</v>
      </c>
      <c r="G14" s="2">
        <v>17.725</v>
      </c>
      <c r="H14" s="2">
        <v>27.526</v>
      </c>
      <c r="I14" s="3">
        <v>38.415</v>
      </c>
      <c r="J14" s="7">
        <f t="shared" si="0"/>
        <v>129.44299999999998</v>
      </c>
      <c r="K14" s="7">
        <f t="shared" si="1"/>
        <v>83.666</v>
      </c>
      <c r="L14" s="3">
        <f t="shared" si="3"/>
        <v>213.10899999999998</v>
      </c>
      <c r="M14" s="22">
        <f t="shared" si="2"/>
        <v>17.759083333333333</v>
      </c>
      <c r="N14" s="25">
        <v>-22839.5</v>
      </c>
      <c r="O14" s="20"/>
      <c r="P14" s="19"/>
      <c r="Q14" s="19"/>
      <c r="R14" s="19"/>
      <c r="S14" s="19"/>
    </row>
    <row r="15" spans="1:19" ht="15">
      <c r="A15" s="11">
        <v>13</v>
      </c>
      <c r="B15" s="12" t="s">
        <v>24</v>
      </c>
      <c r="C15" s="7">
        <v>55.086</v>
      </c>
      <c r="D15" s="3">
        <v>43.591</v>
      </c>
      <c r="E15" s="3">
        <v>29.853</v>
      </c>
      <c r="F15" s="5">
        <v>14.724</v>
      </c>
      <c r="G15" s="3">
        <v>27.26</v>
      </c>
      <c r="H15" s="7">
        <v>35.93</v>
      </c>
      <c r="I15" s="7">
        <v>41.565</v>
      </c>
      <c r="J15" s="7">
        <f t="shared" si="0"/>
        <v>143.254</v>
      </c>
      <c r="K15" s="7">
        <f t="shared" si="1"/>
        <v>104.755</v>
      </c>
      <c r="L15" s="3">
        <f t="shared" si="3"/>
        <v>248.009</v>
      </c>
      <c r="M15" s="22">
        <f t="shared" si="2"/>
        <v>20.667416666666664</v>
      </c>
      <c r="N15" s="25">
        <v>7370.08</v>
      </c>
      <c r="O15" s="20"/>
      <c r="P15" s="19"/>
      <c r="Q15" s="19"/>
      <c r="R15" s="19"/>
      <c r="S15" s="19"/>
    </row>
    <row r="16" spans="1:19" ht="15">
      <c r="A16" s="11">
        <v>14</v>
      </c>
      <c r="B16" s="12" t="s">
        <v>25</v>
      </c>
      <c r="C16" s="7">
        <v>56.128</v>
      </c>
      <c r="D16" s="3">
        <v>42.165</v>
      </c>
      <c r="E16" s="3">
        <v>28.827</v>
      </c>
      <c r="F16" s="5">
        <v>14.92</v>
      </c>
      <c r="G16" s="3">
        <v>26.532</v>
      </c>
      <c r="H16" s="7">
        <v>35.273</v>
      </c>
      <c r="I16" s="7">
        <v>42.993</v>
      </c>
      <c r="J16" s="7">
        <f t="shared" si="0"/>
        <v>142.04</v>
      </c>
      <c r="K16" s="7">
        <f t="shared" si="1"/>
        <v>104.798</v>
      </c>
      <c r="L16" s="3">
        <f t="shared" si="3"/>
        <v>246.838</v>
      </c>
      <c r="M16" s="22">
        <f t="shared" si="2"/>
        <v>20.56983333333333</v>
      </c>
      <c r="N16" s="25">
        <v>6609.92</v>
      </c>
      <c r="O16" s="20"/>
      <c r="P16" s="19"/>
      <c r="Q16" s="19"/>
      <c r="R16" s="19"/>
      <c r="S16" s="19"/>
    </row>
    <row r="17" spans="1:19" ht="15">
      <c r="A17" s="11">
        <v>15</v>
      </c>
      <c r="B17" s="12" t="s">
        <v>26</v>
      </c>
      <c r="C17" s="6">
        <v>28.654</v>
      </c>
      <c r="D17" s="2">
        <v>18.751</v>
      </c>
      <c r="E17" s="2">
        <v>13.236</v>
      </c>
      <c r="F17" s="2">
        <v>7.64</v>
      </c>
      <c r="G17" s="2">
        <v>10.59</v>
      </c>
      <c r="H17" s="2">
        <v>13.32</v>
      </c>
      <c r="I17" s="3">
        <v>15.21</v>
      </c>
      <c r="J17" s="7">
        <f t="shared" si="0"/>
        <v>68.281</v>
      </c>
      <c r="K17" s="7">
        <f t="shared" si="1"/>
        <v>39.120000000000005</v>
      </c>
      <c r="L17" s="3">
        <f t="shared" si="3"/>
        <v>107.40100000000001</v>
      </c>
      <c r="M17" s="22">
        <f t="shared" si="2"/>
        <v>8.950083333333334</v>
      </c>
      <c r="N17" s="25">
        <v>-28420.41</v>
      </c>
      <c r="O17" s="20"/>
      <c r="P17" s="19"/>
      <c r="Q17" s="19"/>
      <c r="R17" s="19"/>
      <c r="S17" s="19"/>
    </row>
    <row r="18" spans="1:19" ht="15">
      <c r="A18" s="11">
        <v>16</v>
      </c>
      <c r="B18" s="12" t="s">
        <v>27</v>
      </c>
      <c r="C18" s="7">
        <v>25.488</v>
      </c>
      <c r="D18" s="3">
        <v>22.877</v>
      </c>
      <c r="E18" s="3">
        <v>16.47</v>
      </c>
      <c r="F18" s="5">
        <v>8.61</v>
      </c>
      <c r="G18" s="3">
        <v>13.932</v>
      </c>
      <c r="H18" s="7">
        <v>18.114</v>
      </c>
      <c r="I18" s="7">
        <v>20.239</v>
      </c>
      <c r="J18" s="7">
        <f t="shared" si="0"/>
        <v>73.445</v>
      </c>
      <c r="K18" s="7">
        <f t="shared" si="1"/>
        <v>52.285</v>
      </c>
      <c r="L18" s="3">
        <f t="shared" si="3"/>
        <v>125.73</v>
      </c>
      <c r="M18" s="22">
        <f t="shared" si="2"/>
        <v>10.477500000000001</v>
      </c>
      <c r="N18" s="25">
        <v>-2597.44</v>
      </c>
      <c r="O18" s="19"/>
      <c r="P18" s="19"/>
      <c r="Q18" s="19"/>
      <c r="R18" s="19"/>
      <c r="S18" s="19"/>
    </row>
    <row r="19" spans="1:19" ht="15">
      <c r="A19" s="11">
        <v>17</v>
      </c>
      <c r="B19" s="12" t="s">
        <v>28</v>
      </c>
      <c r="C19" s="7">
        <v>18.528</v>
      </c>
      <c r="D19" s="3">
        <v>16.348</v>
      </c>
      <c r="E19" s="3">
        <v>10.91</v>
      </c>
      <c r="F19" s="5">
        <v>5.88</v>
      </c>
      <c r="G19" s="3">
        <v>9.446</v>
      </c>
      <c r="H19" s="7">
        <v>12.007</v>
      </c>
      <c r="I19" s="7">
        <v>13.573</v>
      </c>
      <c r="J19" s="7">
        <f t="shared" si="0"/>
        <v>51.666000000000004</v>
      </c>
      <c r="K19" s="7">
        <f t="shared" si="1"/>
        <v>35.025999999999996</v>
      </c>
      <c r="L19" s="3">
        <f t="shared" si="3"/>
        <v>86.69200000000001</v>
      </c>
      <c r="M19" s="22">
        <f t="shared" si="2"/>
        <v>7.224333333333334</v>
      </c>
      <c r="N19" s="25">
        <v>-33448.74</v>
      </c>
      <c r="O19" s="19"/>
      <c r="P19" s="19"/>
      <c r="Q19" s="19"/>
      <c r="R19" s="19"/>
      <c r="S19" s="19"/>
    </row>
    <row r="20" spans="1:19" ht="15">
      <c r="A20" s="11">
        <v>18</v>
      </c>
      <c r="B20" s="12" t="s">
        <v>29</v>
      </c>
      <c r="C20" s="7">
        <v>80.692</v>
      </c>
      <c r="D20" s="3">
        <v>72.763</v>
      </c>
      <c r="E20" s="3">
        <v>50.942</v>
      </c>
      <c r="F20" s="5">
        <v>32.72</v>
      </c>
      <c r="G20" s="3">
        <v>38.366</v>
      </c>
      <c r="H20" s="7">
        <v>54.295</v>
      </c>
      <c r="I20" s="7">
        <v>62.093</v>
      </c>
      <c r="J20" s="7">
        <f t="shared" si="0"/>
        <v>237.117</v>
      </c>
      <c r="K20" s="7">
        <f t="shared" si="1"/>
        <v>154.75400000000002</v>
      </c>
      <c r="L20" s="3">
        <f t="shared" si="3"/>
        <v>391.87100000000004</v>
      </c>
      <c r="M20" s="22">
        <f t="shared" si="2"/>
        <v>32.65591666666667</v>
      </c>
      <c r="N20" s="25">
        <v>-5453.83</v>
      </c>
      <c r="O20" s="19"/>
      <c r="P20" s="19"/>
      <c r="Q20" s="19"/>
      <c r="R20" s="19"/>
      <c r="S20" s="19"/>
    </row>
    <row r="21" spans="1:19" ht="15">
      <c r="A21" s="11">
        <v>19</v>
      </c>
      <c r="B21" s="12" t="s">
        <v>30</v>
      </c>
      <c r="C21" s="7">
        <v>102.987</v>
      </c>
      <c r="D21" s="3">
        <v>95.852</v>
      </c>
      <c r="E21" s="3">
        <v>69.712</v>
      </c>
      <c r="F21" s="3">
        <v>30.881</v>
      </c>
      <c r="G21" s="3">
        <v>55.476</v>
      </c>
      <c r="H21" s="7">
        <v>63.932</v>
      </c>
      <c r="I21" s="7">
        <v>73.741</v>
      </c>
      <c r="J21" s="7">
        <f t="shared" si="0"/>
        <v>299.432</v>
      </c>
      <c r="K21" s="7">
        <f t="shared" si="1"/>
        <v>193.149</v>
      </c>
      <c r="L21" s="3">
        <f t="shared" si="3"/>
        <v>492.581</v>
      </c>
      <c r="M21" s="22">
        <f t="shared" si="2"/>
        <v>41.04841666666667</v>
      </c>
      <c r="N21" s="25">
        <v>-10534.18</v>
      </c>
      <c r="O21" s="19"/>
      <c r="P21" s="19"/>
      <c r="Q21" s="19"/>
      <c r="R21" s="19"/>
      <c r="S21" s="19"/>
    </row>
    <row r="22" spans="1:19" ht="15">
      <c r="A22" s="11">
        <v>20</v>
      </c>
      <c r="B22" s="12" t="s">
        <v>31</v>
      </c>
      <c r="C22" s="7">
        <v>30.446</v>
      </c>
      <c r="D22" s="3">
        <v>26.483</v>
      </c>
      <c r="E22" s="3">
        <v>19.76</v>
      </c>
      <c r="F22" s="5">
        <v>10.66</v>
      </c>
      <c r="G22" s="3">
        <v>18.461</v>
      </c>
      <c r="H22" s="7">
        <v>21.058</v>
      </c>
      <c r="I22" s="7">
        <v>23.236</v>
      </c>
      <c r="J22" s="7">
        <f t="shared" si="0"/>
        <v>87.349</v>
      </c>
      <c r="K22" s="7">
        <f t="shared" si="1"/>
        <v>62.754999999999995</v>
      </c>
      <c r="L22" s="3">
        <f t="shared" si="3"/>
        <v>150.10399999999998</v>
      </c>
      <c r="M22" s="22">
        <f t="shared" si="2"/>
        <v>12.508666666666665</v>
      </c>
      <c r="N22" s="25">
        <v>50378.01</v>
      </c>
      <c r="O22" s="19"/>
      <c r="P22" s="19"/>
      <c r="Q22" s="19"/>
      <c r="R22" s="19"/>
      <c r="S22" s="19"/>
    </row>
    <row r="23" spans="1:19" ht="15">
      <c r="A23" s="11">
        <v>21</v>
      </c>
      <c r="B23" s="12" t="s">
        <v>32</v>
      </c>
      <c r="C23" s="7">
        <v>25.031</v>
      </c>
      <c r="D23" s="3">
        <v>19.055</v>
      </c>
      <c r="E23" s="3">
        <v>18.32</v>
      </c>
      <c r="F23" s="5">
        <v>7.26</v>
      </c>
      <c r="G23" s="3">
        <v>14.547</v>
      </c>
      <c r="H23" s="7">
        <v>16.61</v>
      </c>
      <c r="I23" s="7">
        <v>20.275</v>
      </c>
      <c r="J23" s="7">
        <f t="shared" si="0"/>
        <v>69.666</v>
      </c>
      <c r="K23" s="7">
        <f t="shared" si="1"/>
        <v>51.432</v>
      </c>
      <c r="L23" s="3">
        <f t="shared" si="3"/>
        <v>121.09799999999998</v>
      </c>
      <c r="M23" s="22">
        <f t="shared" si="2"/>
        <v>10.091499999999998</v>
      </c>
      <c r="N23" s="25">
        <v>9350.77</v>
      </c>
      <c r="O23" s="19"/>
      <c r="P23" s="19"/>
      <c r="Q23" s="19"/>
      <c r="R23" s="19"/>
      <c r="S23" s="19"/>
    </row>
    <row r="24" spans="1:19" ht="15">
      <c r="A24" s="11">
        <v>22</v>
      </c>
      <c r="B24" s="12" t="s">
        <v>33</v>
      </c>
      <c r="C24" s="6">
        <v>24.54</v>
      </c>
      <c r="D24" s="2">
        <v>20.213</v>
      </c>
      <c r="E24" s="2">
        <v>16.153</v>
      </c>
      <c r="F24" s="2">
        <v>14.658</v>
      </c>
      <c r="G24" s="2">
        <v>8.9</v>
      </c>
      <c r="H24" s="2">
        <v>11.04</v>
      </c>
      <c r="I24" s="2">
        <v>12.34</v>
      </c>
      <c r="J24" s="7">
        <f t="shared" si="0"/>
        <v>75.564</v>
      </c>
      <c r="K24" s="7">
        <f t="shared" si="1"/>
        <v>32.28</v>
      </c>
      <c r="L24" s="3">
        <f t="shared" si="3"/>
        <v>107.844</v>
      </c>
      <c r="M24" s="22">
        <f t="shared" si="2"/>
        <v>8.987</v>
      </c>
      <c r="N24" s="25">
        <v>-4445.68</v>
      </c>
      <c r="O24" s="19"/>
      <c r="P24" s="19"/>
      <c r="Q24" s="19"/>
      <c r="R24" s="19"/>
      <c r="S24" s="19"/>
    </row>
    <row r="25" spans="1:19" ht="15">
      <c r="A25" s="11">
        <v>23</v>
      </c>
      <c r="B25" s="12" t="s">
        <v>34</v>
      </c>
      <c r="C25" s="7">
        <v>77.923</v>
      </c>
      <c r="D25" s="3">
        <v>69.038</v>
      </c>
      <c r="E25" s="3">
        <v>51.59</v>
      </c>
      <c r="F25" s="5">
        <v>26.82</v>
      </c>
      <c r="G25" s="3">
        <v>44.216</v>
      </c>
      <c r="H25" s="7">
        <v>55.039</v>
      </c>
      <c r="I25" s="7">
        <v>60.927</v>
      </c>
      <c r="J25" s="7">
        <f t="shared" si="0"/>
        <v>225.371</v>
      </c>
      <c r="K25" s="7">
        <f t="shared" si="1"/>
        <v>160.182</v>
      </c>
      <c r="L25" s="3">
        <f t="shared" si="3"/>
        <v>385.553</v>
      </c>
      <c r="M25" s="22">
        <f t="shared" si="2"/>
        <v>32.129416666666664</v>
      </c>
      <c r="N25" s="25">
        <v>-28864</v>
      </c>
      <c r="O25" s="19"/>
      <c r="P25" s="19"/>
      <c r="Q25" s="19"/>
      <c r="R25" s="19"/>
      <c r="S25" s="19"/>
    </row>
    <row r="26" spans="1:19" ht="15">
      <c r="A26" s="11">
        <v>24</v>
      </c>
      <c r="B26" s="12" t="s">
        <v>35</v>
      </c>
      <c r="C26" s="7">
        <v>88.474</v>
      </c>
      <c r="D26" s="3">
        <v>77.47</v>
      </c>
      <c r="E26" s="3">
        <v>51.213</v>
      </c>
      <c r="F26" s="5">
        <v>26.332</v>
      </c>
      <c r="G26" s="3">
        <v>38.558</v>
      </c>
      <c r="H26" s="7">
        <v>56.977</v>
      </c>
      <c r="I26" s="7">
        <v>69.352</v>
      </c>
      <c r="J26" s="7">
        <f t="shared" si="0"/>
        <v>243.489</v>
      </c>
      <c r="K26" s="7">
        <f t="shared" si="1"/>
        <v>164.887</v>
      </c>
      <c r="L26" s="3">
        <f t="shared" si="3"/>
        <v>408.376</v>
      </c>
      <c r="M26" s="22">
        <f t="shared" si="2"/>
        <v>34.03133333333333</v>
      </c>
      <c r="N26" s="25">
        <v>-3285.16</v>
      </c>
      <c r="O26" s="19"/>
      <c r="P26" s="19"/>
      <c r="Q26" s="19"/>
      <c r="R26" s="19"/>
      <c r="S26" s="19"/>
    </row>
    <row r="27" spans="1:19" ht="15">
      <c r="A27" s="11">
        <v>25</v>
      </c>
      <c r="B27" s="12" t="s">
        <v>36</v>
      </c>
      <c r="C27" s="7">
        <v>98.785</v>
      </c>
      <c r="D27" s="3">
        <v>87.389</v>
      </c>
      <c r="E27" s="3">
        <v>57.963</v>
      </c>
      <c r="F27" s="5">
        <v>30.157</v>
      </c>
      <c r="G27" s="3">
        <v>45.298</v>
      </c>
      <c r="H27" s="7">
        <v>64.872</v>
      </c>
      <c r="I27" s="7">
        <v>75.65</v>
      </c>
      <c r="J27" s="7">
        <f t="shared" si="0"/>
        <v>274.294</v>
      </c>
      <c r="K27" s="7">
        <f t="shared" si="1"/>
        <v>185.82</v>
      </c>
      <c r="L27" s="3">
        <f t="shared" si="3"/>
        <v>460.11400000000003</v>
      </c>
      <c r="M27" s="22">
        <f t="shared" si="2"/>
        <v>38.34283333333334</v>
      </c>
      <c r="N27" s="25">
        <v>-33649.89</v>
      </c>
      <c r="O27" s="19"/>
      <c r="P27" s="19"/>
      <c r="Q27" s="19"/>
      <c r="R27" s="19"/>
      <c r="S27" s="19"/>
    </row>
    <row r="28" spans="1:19" ht="15">
      <c r="A28" s="11">
        <v>26</v>
      </c>
      <c r="B28" s="12" t="s">
        <v>37</v>
      </c>
      <c r="C28" s="7">
        <v>113.333</v>
      </c>
      <c r="D28" s="3">
        <v>87.911</v>
      </c>
      <c r="E28" s="3">
        <v>68.286</v>
      </c>
      <c r="F28" s="5">
        <v>43.781</v>
      </c>
      <c r="G28" s="3">
        <v>39.593</v>
      </c>
      <c r="H28" s="7">
        <v>88.777</v>
      </c>
      <c r="I28" s="7">
        <v>89.122</v>
      </c>
      <c r="J28" s="7">
        <f t="shared" si="0"/>
        <v>313.311</v>
      </c>
      <c r="K28" s="7">
        <f t="shared" si="1"/>
        <v>217.49200000000002</v>
      </c>
      <c r="L28" s="3">
        <f t="shared" si="3"/>
        <v>530.803</v>
      </c>
      <c r="M28" s="22">
        <f t="shared" si="2"/>
        <v>44.233583333333335</v>
      </c>
      <c r="N28" s="25">
        <v>-83505.51</v>
      </c>
      <c r="O28" s="19"/>
      <c r="P28" s="19"/>
      <c r="Q28" s="19"/>
      <c r="R28" s="19"/>
      <c r="S28" s="19"/>
    </row>
    <row r="29" spans="1:19" ht="15">
      <c r="A29" s="11">
        <v>27</v>
      </c>
      <c r="B29" s="13" t="s">
        <v>38</v>
      </c>
      <c r="C29" s="6">
        <v>69.415</v>
      </c>
      <c r="D29" s="2">
        <v>47.08</v>
      </c>
      <c r="E29" s="2">
        <v>48.662</v>
      </c>
      <c r="F29" s="2">
        <v>41.577</v>
      </c>
      <c r="G29" s="2">
        <v>41.558</v>
      </c>
      <c r="H29" s="2">
        <v>58.302</v>
      </c>
      <c r="I29" s="3">
        <v>69.004</v>
      </c>
      <c r="J29" s="7">
        <f t="shared" si="0"/>
        <v>206.734</v>
      </c>
      <c r="K29" s="7">
        <f t="shared" si="1"/>
        <v>168.864</v>
      </c>
      <c r="L29" s="3">
        <f t="shared" si="3"/>
        <v>375.598</v>
      </c>
      <c r="M29" s="22">
        <f t="shared" si="2"/>
        <v>31.299833333333336</v>
      </c>
      <c r="N29" s="25">
        <v>-5166.26</v>
      </c>
      <c r="O29" s="19"/>
      <c r="P29" s="19"/>
      <c r="Q29" s="19"/>
      <c r="R29" s="19"/>
      <c r="S29" s="19"/>
    </row>
    <row r="30" spans="1:19" ht="15">
      <c r="A30" s="11">
        <v>28</v>
      </c>
      <c r="B30" s="12" t="s">
        <v>39</v>
      </c>
      <c r="C30" s="7">
        <v>59.633</v>
      </c>
      <c r="D30" s="3">
        <v>52.866</v>
      </c>
      <c r="E30" s="3">
        <v>41.712</v>
      </c>
      <c r="F30" s="5">
        <v>16.571</v>
      </c>
      <c r="G30" s="3">
        <v>33.408</v>
      </c>
      <c r="H30" s="7">
        <v>46.444</v>
      </c>
      <c r="I30" s="7">
        <v>51.324</v>
      </c>
      <c r="J30" s="7">
        <f t="shared" si="0"/>
        <v>170.782</v>
      </c>
      <c r="K30" s="7">
        <f t="shared" si="1"/>
        <v>131.176</v>
      </c>
      <c r="L30" s="3">
        <f t="shared" si="3"/>
        <v>301.958</v>
      </c>
      <c r="M30" s="22">
        <f t="shared" si="2"/>
        <v>25.16316666666667</v>
      </c>
      <c r="N30" s="25">
        <v>-17660.23</v>
      </c>
      <c r="O30" s="19"/>
      <c r="P30" s="19"/>
      <c r="Q30" s="19"/>
      <c r="R30" s="19"/>
      <c r="S30" s="19"/>
    </row>
    <row r="31" spans="1:19" ht="15">
      <c r="A31" s="11">
        <v>29</v>
      </c>
      <c r="B31" s="12" t="s">
        <v>40</v>
      </c>
      <c r="C31" s="7">
        <v>101.32</v>
      </c>
      <c r="D31" s="3">
        <v>88.009</v>
      </c>
      <c r="E31" s="3">
        <v>60.119</v>
      </c>
      <c r="F31" s="5">
        <v>31.416</v>
      </c>
      <c r="G31" s="3">
        <v>54.556</v>
      </c>
      <c r="H31" s="7">
        <v>59.485</v>
      </c>
      <c r="I31" s="7">
        <v>75.621</v>
      </c>
      <c r="J31" s="7">
        <f t="shared" si="0"/>
        <v>280.86400000000003</v>
      </c>
      <c r="K31" s="7">
        <f t="shared" si="1"/>
        <v>189.66199999999998</v>
      </c>
      <c r="L31" s="3">
        <f t="shared" si="3"/>
        <v>470.526</v>
      </c>
      <c r="M31" s="22">
        <f t="shared" si="2"/>
        <v>39.2105</v>
      </c>
      <c r="N31" s="25">
        <v>-75062.11</v>
      </c>
      <c r="O31" s="19"/>
      <c r="P31" s="19"/>
      <c r="Q31" s="19"/>
      <c r="R31" s="19"/>
      <c r="S31" s="19"/>
    </row>
    <row r="32" spans="1:19" ht="15">
      <c r="A32" s="11">
        <v>30</v>
      </c>
      <c r="B32" s="12" t="s">
        <v>41</v>
      </c>
      <c r="C32" s="7">
        <v>64.334</v>
      </c>
      <c r="D32" s="3">
        <v>55.043</v>
      </c>
      <c r="E32" s="3">
        <v>37.609</v>
      </c>
      <c r="F32" s="5">
        <v>23.017</v>
      </c>
      <c r="G32" s="3">
        <v>41.623</v>
      </c>
      <c r="H32" s="7">
        <v>62.142</v>
      </c>
      <c r="I32" s="7">
        <v>65.541</v>
      </c>
      <c r="J32" s="7">
        <f t="shared" si="0"/>
        <v>180.00300000000001</v>
      </c>
      <c r="K32" s="7">
        <f t="shared" si="1"/>
        <v>169.30599999999998</v>
      </c>
      <c r="L32" s="3">
        <f t="shared" si="3"/>
        <v>349.309</v>
      </c>
      <c r="M32" s="22">
        <f t="shared" si="2"/>
        <v>29.109083333333334</v>
      </c>
      <c r="N32" s="25">
        <v>88237.4</v>
      </c>
      <c r="O32" s="19"/>
      <c r="P32" s="19"/>
      <c r="Q32" s="19"/>
      <c r="R32" s="19"/>
      <c r="S32" s="19"/>
    </row>
    <row r="33" spans="1:19" ht="15">
      <c r="A33" s="11">
        <v>31</v>
      </c>
      <c r="B33" s="12" t="s">
        <v>42</v>
      </c>
      <c r="C33" s="6">
        <v>108.345</v>
      </c>
      <c r="D33" s="2">
        <v>93.846</v>
      </c>
      <c r="E33" s="2">
        <v>61.218</v>
      </c>
      <c r="F33" s="2">
        <v>38.654</v>
      </c>
      <c r="G33" s="2">
        <v>46.568</v>
      </c>
      <c r="H33" s="2">
        <v>67.717</v>
      </c>
      <c r="I33" s="3">
        <v>82.11</v>
      </c>
      <c r="J33" s="7">
        <f t="shared" si="0"/>
        <v>302.063</v>
      </c>
      <c r="K33" s="7">
        <f t="shared" si="1"/>
        <v>196.39499999999998</v>
      </c>
      <c r="L33" s="3">
        <f t="shared" si="3"/>
        <v>498.45799999999997</v>
      </c>
      <c r="M33" s="22">
        <f t="shared" si="2"/>
        <v>41.53816666666666</v>
      </c>
      <c r="N33" s="25">
        <v>-32426.22</v>
      </c>
      <c r="O33" s="19"/>
      <c r="P33" s="19"/>
      <c r="Q33" s="19"/>
      <c r="R33" s="19"/>
      <c r="S33" s="19"/>
    </row>
    <row r="34" spans="1:19" ht="15">
      <c r="A34" s="11">
        <v>32</v>
      </c>
      <c r="B34" s="12" t="s">
        <v>43</v>
      </c>
      <c r="C34" s="7">
        <v>62.362</v>
      </c>
      <c r="D34" s="3">
        <v>58.079</v>
      </c>
      <c r="E34" s="3">
        <v>36.637</v>
      </c>
      <c r="F34" s="5">
        <v>22.561</v>
      </c>
      <c r="G34" s="3">
        <v>31.12</v>
      </c>
      <c r="H34" s="7">
        <v>41.276</v>
      </c>
      <c r="I34" s="7">
        <v>48.475</v>
      </c>
      <c r="J34" s="7">
        <f t="shared" si="0"/>
        <v>179.639</v>
      </c>
      <c r="K34" s="7">
        <f t="shared" si="1"/>
        <v>120.87100000000001</v>
      </c>
      <c r="L34" s="3">
        <f t="shared" si="3"/>
        <v>300.51000000000005</v>
      </c>
      <c r="M34" s="22">
        <f t="shared" si="2"/>
        <v>25.042500000000004</v>
      </c>
      <c r="N34" s="25">
        <v>-25481.72</v>
      </c>
      <c r="O34" s="19"/>
      <c r="P34" s="19"/>
      <c r="Q34" s="19"/>
      <c r="R34" s="19"/>
      <c r="S34" s="19"/>
    </row>
    <row r="35" spans="1:19" ht="15">
      <c r="A35" s="11">
        <v>33</v>
      </c>
      <c r="B35" s="12" t="s">
        <v>44</v>
      </c>
      <c r="C35" s="7">
        <v>70.333</v>
      </c>
      <c r="D35" s="3">
        <v>66.874</v>
      </c>
      <c r="E35" s="3">
        <v>43.248</v>
      </c>
      <c r="F35" s="5">
        <v>22.72</v>
      </c>
      <c r="G35" s="3">
        <v>32.986</v>
      </c>
      <c r="H35" s="7">
        <v>43.908</v>
      </c>
      <c r="I35" s="7">
        <v>55.944</v>
      </c>
      <c r="J35" s="7">
        <f t="shared" si="0"/>
        <v>203.17499999999998</v>
      </c>
      <c r="K35" s="7">
        <f t="shared" si="1"/>
        <v>132.83800000000002</v>
      </c>
      <c r="L35" s="3">
        <f t="shared" si="3"/>
        <v>336.013</v>
      </c>
      <c r="M35" s="22">
        <f t="shared" si="2"/>
        <v>28.00108333333333</v>
      </c>
      <c r="N35" s="25">
        <v>2240.39</v>
      </c>
      <c r="O35" s="19"/>
      <c r="P35" s="19"/>
      <c r="Q35" s="19"/>
      <c r="R35" s="19"/>
      <c r="S35" s="19"/>
    </row>
    <row r="36" spans="1:19" ht="15">
      <c r="A36" s="11">
        <v>34</v>
      </c>
      <c r="B36" s="12" t="s">
        <v>45</v>
      </c>
      <c r="C36" s="7">
        <v>121.305</v>
      </c>
      <c r="D36" s="3">
        <v>104.257</v>
      </c>
      <c r="E36" s="3">
        <v>83.25</v>
      </c>
      <c r="F36" s="5">
        <v>36.55</v>
      </c>
      <c r="G36" s="3">
        <v>52.73</v>
      </c>
      <c r="H36" s="7">
        <v>83.43</v>
      </c>
      <c r="I36" s="7">
        <v>81.241</v>
      </c>
      <c r="J36" s="7">
        <f t="shared" si="0"/>
        <v>345.362</v>
      </c>
      <c r="K36" s="7">
        <f t="shared" si="1"/>
        <v>217.401</v>
      </c>
      <c r="L36" s="3">
        <f t="shared" si="3"/>
        <v>562.763</v>
      </c>
      <c r="M36" s="22">
        <f t="shared" si="2"/>
        <v>46.89691666666667</v>
      </c>
      <c r="N36" s="25">
        <v>-75995.19</v>
      </c>
      <c r="O36" s="19"/>
      <c r="P36" s="19"/>
      <c r="Q36" s="19"/>
      <c r="R36" s="19"/>
      <c r="S36" s="19"/>
    </row>
    <row r="37" spans="1:19" ht="15">
      <c r="A37" s="11">
        <v>35</v>
      </c>
      <c r="B37" s="12" t="s">
        <v>46</v>
      </c>
      <c r="C37" s="7">
        <v>64.658</v>
      </c>
      <c r="D37" s="3">
        <v>62.728</v>
      </c>
      <c r="E37" s="3">
        <v>32.715</v>
      </c>
      <c r="F37" s="5">
        <v>19.465</v>
      </c>
      <c r="G37" s="5">
        <v>29.68</v>
      </c>
      <c r="H37" s="7">
        <v>41.859</v>
      </c>
      <c r="I37" s="7">
        <v>51.191</v>
      </c>
      <c r="J37" s="7">
        <f t="shared" si="0"/>
        <v>179.566</v>
      </c>
      <c r="K37" s="7">
        <f t="shared" si="1"/>
        <v>122.73</v>
      </c>
      <c r="L37" s="3">
        <f t="shared" si="3"/>
        <v>302.29600000000005</v>
      </c>
      <c r="M37" s="22">
        <f t="shared" si="2"/>
        <v>25.191333333333336</v>
      </c>
      <c r="N37" s="25">
        <v>576.32</v>
      </c>
      <c r="O37" s="20"/>
      <c r="P37" s="19"/>
      <c r="Q37" s="19"/>
      <c r="R37" s="19"/>
      <c r="S37" s="19"/>
    </row>
    <row r="38" spans="1:19" ht="15">
      <c r="A38" s="11">
        <v>36</v>
      </c>
      <c r="B38" s="12" t="s">
        <v>47</v>
      </c>
      <c r="C38" s="6">
        <v>58.384</v>
      </c>
      <c r="D38" s="3">
        <v>46.575</v>
      </c>
      <c r="E38" s="3">
        <v>25.853</v>
      </c>
      <c r="F38" s="5">
        <v>22.567</v>
      </c>
      <c r="G38" s="5">
        <v>29.439</v>
      </c>
      <c r="H38" s="5">
        <v>39.338</v>
      </c>
      <c r="I38" s="4">
        <v>43.991</v>
      </c>
      <c r="J38" s="7">
        <f t="shared" si="0"/>
        <v>153.37900000000002</v>
      </c>
      <c r="K38" s="7">
        <f t="shared" si="1"/>
        <v>112.768</v>
      </c>
      <c r="L38" s="3">
        <f t="shared" si="3"/>
        <v>266.147</v>
      </c>
      <c r="M38" s="22">
        <f t="shared" si="2"/>
        <v>22.178916666666666</v>
      </c>
      <c r="N38" s="25">
        <v>-60439.93</v>
      </c>
      <c r="O38" s="20"/>
      <c r="P38" s="19"/>
      <c r="Q38" s="19"/>
      <c r="R38" s="19"/>
      <c r="S38" s="19"/>
    </row>
    <row r="39" spans="1:19" ht="15">
      <c r="A39" s="11">
        <v>37</v>
      </c>
      <c r="B39" s="12" t="s">
        <v>48</v>
      </c>
      <c r="C39" s="7">
        <v>104.998</v>
      </c>
      <c r="D39" s="3">
        <v>90.058</v>
      </c>
      <c r="E39" s="3">
        <v>60.895</v>
      </c>
      <c r="F39" s="5">
        <v>31.665</v>
      </c>
      <c r="G39" s="3">
        <v>52.828</v>
      </c>
      <c r="H39" s="7">
        <v>69.705</v>
      </c>
      <c r="I39" s="7">
        <v>83.056</v>
      </c>
      <c r="J39" s="7">
        <f t="shared" si="0"/>
        <v>287.61600000000004</v>
      </c>
      <c r="K39" s="7">
        <f t="shared" si="1"/>
        <v>205.589</v>
      </c>
      <c r="L39" s="3">
        <f t="shared" si="3"/>
        <v>493.20500000000004</v>
      </c>
      <c r="M39" s="22">
        <f t="shared" si="2"/>
        <v>41.10041666666667</v>
      </c>
      <c r="N39" s="25">
        <v>9133.32</v>
      </c>
      <c r="O39" s="20"/>
      <c r="P39" s="19"/>
      <c r="Q39" s="19"/>
      <c r="R39" s="19"/>
      <c r="S39" s="19"/>
    </row>
    <row r="40" spans="1:19" ht="15">
      <c r="A40" s="11">
        <v>38</v>
      </c>
      <c r="B40" s="12" t="s">
        <v>49</v>
      </c>
      <c r="C40" s="7">
        <v>52.706</v>
      </c>
      <c r="D40" s="3">
        <v>47.774</v>
      </c>
      <c r="E40" s="3">
        <v>35.59</v>
      </c>
      <c r="F40" s="5">
        <v>19.84</v>
      </c>
      <c r="G40" s="3">
        <v>29.623</v>
      </c>
      <c r="H40" s="7">
        <v>50.77</v>
      </c>
      <c r="I40" s="7">
        <v>50.117</v>
      </c>
      <c r="J40" s="7">
        <f t="shared" si="0"/>
        <v>155.91</v>
      </c>
      <c r="K40" s="7">
        <f t="shared" si="1"/>
        <v>130.51</v>
      </c>
      <c r="L40" s="3">
        <f t="shared" si="3"/>
        <v>286.42</v>
      </c>
      <c r="M40" s="22">
        <f t="shared" si="2"/>
        <v>23.868333333333336</v>
      </c>
      <c r="N40" s="25">
        <v>82887.76</v>
      </c>
      <c r="O40" s="19"/>
      <c r="P40" s="19"/>
      <c r="Q40" s="19"/>
      <c r="R40" s="19"/>
      <c r="S40" s="19"/>
    </row>
    <row r="41" spans="1:19" ht="15">
      <c r="A41" s="11">
        <v>39</v>
      </c>
      <c r="B41" s="12" t="s">
        <v>50</v>
      </c>
      <c r="C41" s="7">
        <v>48.63</v>
      </c>
      <c r="D41" s="3">
        <v>43.821</v>
      </c>
      <c r="E41" s="3">
        <v>32.76</v>
      </c>
      <c r="F41" s="5">
        <v>17.96</v>
      </c>
      <c r="G41" s="3">
        <v>27.571</v>
      </c>
      <c r="H41" s="7">
        <v>42.889</v>
      </c>
      <c r="I41" s="7">
        <v>46.118</v>
      </c>
      <c r="J41" s="7">
        <f t="shared" si="0"/>
        <v>143.171</v>
      </c>
      <c r="K41" s="7">
        <f t="shared" si="1"/>
        <v>116.578</v>
      </c>
      <c r="L41" s="3">
        <f t="shared" si="3"/>
        <v>259.749</v>
      </c>
      <c r="M41" s="22">
        <f t="shared" si="2"/>
        <v>21.645750000000003</v>
      </c>
      <c r="N41" s="25">
        <v>69454.29</v>
      </c>
      <c r="O41" s="19"/>
      <c r="P41" s="19"/>
      <c r="Q41" s="19"/>
      <c r="R41" s="19"/>
      <c r="S41" s="19"/>
    </row>
    <row r="42" spans="1:19" ht="15">
      <c r="A42" s="11">
        <v>40</v>
      </c>
      <c r="B42" s="12" t="s">
        <v>51</v>
      </c>
      <c r="C42" s="7">
        <v>57.72</v>
      </c>
      <c r="D42" s="3">
        <v>51.752</v>
      </c>
      <c r="E42" s="3">
        <v>38.3</v>
      </c>
      <c r="F42" s="5">
        <v>21.01</v>
      </c>
      <c r="G42" s="3">
        <v>27.608</v>
      </c>
      <c r="H42" s="7">
        <v>43.199</v>
      </c>
      <c r="I42" s="7">
        <v>47.235</v>
      </c>
      <c r="J42" s="7">
        <f t="shared" si="0"/>
        <v>168.78199999999998</v>
      </c>
      <c r="K42" s="7">
        <f t="shared" si="1"/>
        <v>118.042</v>
      </c>
      <c r="L42" s="3">
        <f t="shared" si="3"/>
        <v>286.824</v>
      </c>
      <c r="M42" s="22">
        <f t="shared" si="2"/>
        <v>23.902</v>
      </c>
      <c r="N42" s="25">
        <v>20322.52</v>
      </c>
      <c r="O42" s="19"/>
      <c r="P42" s="19"/>
      <c r="Q42" s="19"/>
      <c r="R42" s="19"/>
      <c r="S42" s="19"/>
    </row>
    <row r="43" spans="1:19" ht="15">
      <c r="A43" s="11">
        <v>41</v>
      </c>
      <c r="B43" s="12" t="s">
        <v>52</v>
      </c>
      <c r="C43" s="7">
        <v>98.23</v>
      </c>
      <c r="D43" s="3">
        <v>88.293</v>
      </c>
      <c r="E43" s="3">
        <v>68.7</v>
      </c>
      <c r="F43" s="5">
        <v>34.53</v>
      </c>
      <c r="G43" s="3">
        <v>53.141</v>
      </c>
      <c r="H43" s="7">
        <v>68.258</v>
      </c>
      <c r="I43" s="7">
        <v>76.303</v>
      </c>
      <c r="J43" s="7">
        <f t="shared" si="0"/>
        <v>289.75300000000004</v>
      </c>
      <c r="K43" s="7">
        <f t="shared" si="1"/>
        <v>197.702</v>
      </c>
      <c r="L43" s="3">
        <f t="shared" si="3"/>
        <v>487.45500000000004</v>
      </c>
      <c r="M43" s="22">
        <f t="shared" si="2"/>
        <v>40.62125</v>
      </c>
      <c r="N43" s="25">
        <v>-472.29</v>
      </c>
      <c r="O43" s="19"/>
      <c r="P43" s="19"/>
      <c r="Q43" s="19"/>
      <c r="R43" s="19"/>
      <c r="S43" s="19"/>
    </row>
    <row r="44" spans="1:19" ht="15">
      <c r="A44" s="11">
        <v>42</v>
      </c>
      <c r="B44" s="12" t="s">
        <v>53</v>
      </c>
      <c r="C44" s="7">
        <v>90.808</v>
      </c>
      <c r="D44" s="3">
        <v>82.579</v>
      </c>
      <c r="E44" s="3">
        <v>59.244</v>
      </c>
      <c r="F44" s="5">
        <v>31.334</v>
      </c>
      <c r="G44" s="3">
        <v>46.34</v>
      </c>
      <c r="H44" s="7">
        <v>62.273</v>
      </c>
      <c r="I44" s="7">
        <v>70.841</v>
      </c>
      <c r="J44" s="7">
        <f t="shared" si="0"/>
        <v>263.965</v>
      </c>
      <c r="K44" s="7">
        <f t="shared" si="1"/>
        <v>179.454</v>
      </c>
      <c r="L44" s="3">
        <f t="shared" si="3"/>
        <v>443.419</v>
      </c>
      <c r="M44" s="22">
        <f t="shared" si="2"/>
        <v>36.95158333333333</v>
      </c>
      <c r="N44" s="25">
        <v>9427.39</v>
      </c>
      <c r="O44" s="19"/>
      <c r="P44" s="19"/>
      <c r="Q44" s="19"/>
      <c r="R44" s="19"/>
      <c r="S44" s="19"/>
    </row>
    <row r="45" spans="1:19" ht="15.75" customHeight="1">
      <c r="A45" s="11">
        <v>43</v>
      </c>
      <c r="B45" s="12" t="s">
        <v>54</v>
      </c>
      <c r="C45" s="7">
        <v>130.59</v>
      </c>
      <c r="D45" s="3">
        <v>111.823</v>
      </c>
      <c r="E45" s="3">
        <v>75.59</v>
      </c>
      <c r="F45" s="5">
        <v>35.85</v>
      </c>
      <c r="G45" s="3">
        <v>63.02</v>
      </c>
      <c r="H45" s="7">
        <v>87.36</v>
      </c>
      <c r="I45" s="7">
        <v>101.796</v>
      </c>
      <c r="J45" s="7">
        <f t="shared" si="0"/>
        <v>353.85300000000007</v>
      </c>
      <c r="K45" s="7">
        <f t="shared" si="1"/>
        <v>252.176</v>
      </c>
      <c r="L45" s="3">
        <f t="shared" si="3"/>
        <v>606.0290000000001</v>
      </c>
      <c r="M45" s="22">
        <f t="shared" si="2"/>
        <v>50.502416666666676</v>
      </c>
      <c r="N45" s="25">
        <v>-19799.45</v>
      </c>
      <c r="O45" s="19"/>
      <c r="P45" s="19"/>
      <c r="Q45" s="19"/>
      <c r="R45" s="19"/>
      <c r="S45" s="19"/>
    </row>
    <row r="46" spans="1:19" ht="15">
      <c r="A46" s="11">
        <v>44</v>
      </c>
      <c r="B46" s="12" t="s">
        <v>55</v>
      </c>
      <c r="C46" s="6">
        <v>37.822</v>
      </c>
      <c r="D46" s="2">
        <v>31.75</v>
      </c>
      <c r="E46" s="2">
        <v>37.59</v>
      </c>
      <c r="F46" s="2">
        <v>10.049</v>
      </c>
      <c r="G46" s="2">
        <v>17.272</v>
      </c>
      <c r="H46" s="2">
        <v>30.519</v>
      </c>
      <c r="I46" s="5">
        <v>35.226</v>
      </c>
      <c r="J46" s="7">
        <f t="shared" si="0"/>
        <v>117.21100000000001</v>
      </c>
      <c r="K46" s="7">
        <f t="shared" si="1"/>
        <v>83.017</v>
      </c>
      <c r="L46" s="3">
        <f t="shared" si="3"/>
        <v>200.228</v>
      </c>
      <c r="M46" s="22">
        <f t="shared" si="2"/>
        <v>16.685666666666666</v>
      </c>
      <c r="N46" s="25">
        <v>-21534.89</v>
      </c>
      <c r="O46" s="19"/>
      <c r="P46" s="19"/>
      <c r="Q46" s="19"/>
      <c r="R46" s="19"/>
      <c r="S46" s="19"/>
    </row>
    <row r="47" spans="1:19" ht="15">
      <c r="A47" s="11">
        <v>45</v>
      </c>
      <c r="B47" s="12" t="s">
        <v>56</v>
      </c>
      <c r="C47" s="6">
        <v>31.12</v>
      </c>
      <c r="D47" s="2">
        <v>15.401</v>
      </c>
      <c r="E47" s="2">
        <v>8</v>
      </c>
      <c r="F47" s="2">
        <v>9.31</v>
      </c>
      <c r="G47" s="2">
        <v>9.25</v>
      </c>
      <c r="H47" s="2">
        <v>12.18</v>
      </c>
      <c r="I47" s="2">
        <v>13.79</v>
      </c>
      <c r="J47" s="7">
        <f t="shared" si="0"/>
        <v>63.831</v>
      </c>
      <c r="K47" s="7">
        <f t="shared" si="1"/>
        <v>35.22</v>
      </c>
      <c r="L47" s="3">
        <f t="shared" si="3"/>
        <v>99.05099999999999</v>
      </c>
      <c r="M47" s="22">
        <f t="shared" si="2"/>
        <v>8.254249999999999</v>
      </c>
      <c r="N47" s="25">
        <v>-18827.28</v>
      </c>
      <c r="O47" s="19"/>
      <c r="P47" s="19"/>
      <c r="Q47" s="19"/>
      <c r="R47" s="19"/>
      <c r="S47" s="19"/>
    </row>
    <row r="48" spans="1:19" ht="15">
      <c r="A48" s="11">
        <v>46</v>
      </c>
      <c r="B48" s="12" t="s">
        <v>57</v>
      </c>
      <c r="C48" s="7">
        <v>47.352</v>
      </c>
      <c r="D48" s="3">
        <v>48.23</v>
      </c>
      <c r="E48" s="3">
        <v>29.664</v>
      </c>
      <c r="F48" s="5">
        <v>21.417</v>
      </c>
      <c r="G48" s="3">
        <v>21.798</v>
      </c>
      <c r="H48" s="7">
        <v>32.57</v>
      </c>
      <c r="I48" s="7">
        <v>39.564</v>
      </c>
      <c r="J48" s="7">
        <f t="shared" si="0"/>
        <v>146.663</v>
      </c>
      <c r="K48" s="7">
        <f t="shared" si="1"/>
        <v>93.93199999999999</v>
      </c>
      <c r="L48" s="3">
        <f t="shared" si="3"/>
        <v>240.595</v>
      </c>
      <c r="M48" s="22">
        <f t="shared" si="2"/>
        <v>20.049583333333334</v>
      </c>
      <c r="N48" s="25">
        <v>3624.23</v>
      </c>
      <c r="O48" s="19"/>
      <c r="P48" s="19"/>
      <c r="Q48" s="26"/>
      <c r="R48" s="19"/>
      <c r="S48" s="19"/>
    </row>
    <row r="49" spans="1:19" ht="15">
      <c r="A49" s="11">
        <v>47</v>
      </c>
      <c r="B49" s="12" t="s">
        <v>58</v>
      </c>
      <c r="C49" s="7">
        <v>56.469</v>
      </c>
      <c r="D49" s="3">
        <v>48.63</v>
      </c>
      <c r="E49" s="3">
        <v>31.887</v>
      </c>
      <c r="F49" s="5">
        <v>18.41</v>
      </c>
      <c r="G49" s="3">
        <v>27.613</v>
      </c>
      <c r="H49" s="7">
        <v>34.841</v>
      </c>
      <c r="I49" s="7">
        <v>35.853</v>
      </c>
      <c r="J49" s="7">
        <f t="shared" si="0"/>
        <v>155.396</v>
      </c>
      <c r="K49" s="7">
        <f t="shared" si="1"/>
        <v>98.307</v>
      </c>
      <c r="L49" s="3">
        <f t="shared" si="3"/>
        <v>253.703</v>
      </c>
      <c r="M49" s="22">
        <f t="shared" si="2"/>
        <v>21.141916666666667</v>
      </c>
      <c r="N49" s="25">
        <v>-110828.24</v>
      </c>
      <c r="O49" s="19"/>
      <c r="P49" s="19"/>
      <c r="Q49" s="26"/>
      <c r="R49" s="19"/>
      <c r="S49" s="19"/>
    </row>
    <row r="50" spans="1:19" ht="15">
      <c r="A50" s="11">
        <v>48</v>
      </c>
      <c r="B50" s="12" t="s">
        <v>59</v>
      </c>
      <c r="C50" s="6">
        <v>31.841</v>
      </c>
      <c r="D50" s="2">
        <v>25.351</v>
      </c>
      <c r="E50" s="2">
        <v>18.664</v>
      </c>
      <c r="F50" s="14">
        <v>9.528</v>
      </c>
      <c r="G50" s="4">
        <v>12.139</v>
      </c>
      <c r="H50" s="5">
        <v>20.032</v>
      </c>
      <c r="I50" s="7">
        <v>23.36</v>
      </c>
      <c r="J50" s="7">
        <f t="shared" si="0"/>
        <v>85.384</v>
      </c>
      <c r="K50" s="7">
        <f t="shared" si="1"/>
        <v>55.531</v>
      </c>
      <c r="L50" s="3">
        <f t="shared" si="3"/>
        <v>140.915</v>
      </c>
      <c r="M50" s="22">
        <f t="shared" si="2"/>
        <v>11.742916666666666</v>
      </c>
      <c r="N50" s="25">
        <v>-3637.76</v>
      </c>
      <c r="O50" s="19"/>
      <c r="P50" s="19"/>
      <c r="Q50" s="20"/>
      <c r="R50" s="19"/>
      <c r="S50" s="19"/>
    </row>
    <row r="51" spans="1:19" ht="15">
      <c r="A51" s="11">
        <v>49</v>
      </c>
      <c r="B51" s="12" t="s">
        <v>60</v>
      </c>
      <c r="C51" s="15" t="s">
        <v>61</v>
      </c>
      <c r="D51" s="15" t="s">
        <v>61</v>
      </c>
      <c r="E51" s="15" t="s">
        <v>61</v>
      </c>
      <c r="F51" s="15" t="s">
        <v>61</v>
      </c>
      <c r="G51" s="15" t="s">
        <v>61</v>
      </c>
      <c r="H51" s="15" t="s">
        <v>61</v>
      </c>
      <c r="I51" s="15" t="s">
        <v>61</v>
      </c>
      <c r="J51" s="15" t="s">
        <v>61</v>
      </c>
      <c r="K51" s="15" t="s">
        <v>61</v>
      </c>
      <c r="L51" s="21">
        <v>0</v>
      </c>
      <c r="M51" s="22">
        <f t="shared" si="2"/>
        <v>0</v>
      </c>
      <c r="N51" s="25">
        <v>0</v>
      </c>
      <c r="O51" s="19"/>
      <c r="P51" s="19"/>
      <c r="Q51" s="20"/>
      <c r="R51" s="19"/>
      <c r="S51" s="19"/>
    </row>
    <row r="52" spans="1:19" ht="15">
      <c r="A52" s="11">
        <v>50</v>
      </c>
      <c r="B52" s="12" t="s">
        <v>62</v>
      </c>
      <c r="C52" s="7">
        <v>115.647</v>
      </c>
      <c r="D52" s="3">
        <v>104.729</v>
      </c>
      <c r="E52" s="3">
        <v>74.25</v>
      </c>
      <c r="F52" s="5">
        <v>37.21</v>
      </c>
      <c r="G52" s="3">
        <v>55.245</v>
      </c>
      <c r="H52" s="7">
        <v>79.655</v>
      </c>
      <c r="I52" s="7">
        <v>87.548</v>
      </c>
      <c r="J52" s="7">
        <f t="shared" si="0"/>
        <v>331.83599999999996</v>
      </c>
      <c r="K52" s="7">
        <f t="shared" si="1"/>
        <v>222.448</v>
      </c>
      <c r="L52" s="3">
        <f t="shared" si="3"/>
        <v>554.284</v>
      </c>
      <c r="M52" s="22">
        <f t="shared" si="2"/>
        <v>46.190333333333335</v>
      </c>
      <c r="N52" s="25">
        <v>-86107.94</v>
      </c>
      <c r="O52" s="19"/>
      <c r="P52" s="19"/>
      <c r="Q52" s="20"/>
      <c r="R52" s="19"/>
      <c r="S52" s="19"/>
    </row>
    <row r="53" spans="1:19" ht="15">
      <c r="A53" s="11">
        <v>51</v>
      </c>
      <c r="B53" s="12" t="s">
        <v>63</v>
      </c>
      <c r="C53" s="15" t="s">
        <v>61</v>
      </c>
      <c r="D53" s="15" t="s">
        <v>61</v>
      </c>
      <c r="E53" s="15" t="s">
        <v>61</v>
      </c>
      <c r="F53" s="15" t="s">
        <v>61</v>
      </c>
      <c r="G53" s="15" t="s">
        <v>61</v>
      </c>
      <c r="H53" s="15" t="s">
        <v>61</v>
      </c>
      <c r="I53" s="15" t="s">
        <v>61</v>
      </c>
      <c r="J53" s="15" t="s">
        <v>61</v>
      </c>
      <c r="K53" s="15" t="s">
        <v>61</v>
      </c>
      <c r="L53" s="21">
        <v>0</v>
      </c>
      <c r="M53" s="22">
        <f t="shared" si="2"/>
        <v>0</v>
      </c>
      <c r="N53" s="25">
        <v>0</v>
      </c>
      <c r="O53" s="20"/>
      <c r="P53" s="19"/>
      <c r="Q53" s="20"/>
      <c r="R53" s="19"/>
      <c r="S53" s="19"/>
    </row>
    <row r="54" spans="1:19" ht="15">
      <c r="A54" s="11">
        <v>52</v>
      </c>
      <c r="B54" s="12" t="s">
        <v>64</v>
      </c>
      <c r="C54" s="7">
        <v>26.413</v>
      </c>
      <c r="D54" s="7">
        <v>21.795</v>
      </c>
      <c r="E54" s="7">
        <v>16.287</v>
      </c>
      <c r="F54" s="7">
        <v>5.65</v>
      </c>
      <c r="G54" s="2">
        <v>11.72</v>
      </c>
      <c r="H54" s="2">
        <v>15.56</v>
      </c>
      <c r="I54" s="2">
        <v>18.49</v>
      </c>
      <c r="J54" s="7">
        <f t="shared" si="0"/>
        <v>70.14500000000001</v>
      </c>
      <c r="K54" s="7">
        <f t="shared" si="1"/>
        <v>45.769999999999996</v>
      </c>
      <c r="L54" s="3">
        <f t="shared" si="3"/>
        <v>115.915</v>
      </c>
      <c r="M54" s="22">
        <f t="shared" si="2"/>
        <v>9.659583333333334</v>
      </c>
      <c r="N54" s="25">
        <v>-19289.94</v>
      </c>
      <c r="O54" s="20"/>
      <c r="P54" s="19"/>
      <c r="Q54" s="20"/>
      <c r="R54" s="19"/>
      <c r="S54" s="19"/>
    </row>
    <row r="55" spans="1:19" ht="15">
      <c r="A55" s="11">
        <v>53</v>
      </c>
      <c r="B55" s="12" t="s">
        <v>65</v>
      </c>
      <c r="C55" s="7">
        <v>110.264</v>
      </c>
      <c r="D55" s="7">
        <v>94.267</v>
      </c>
      <c r="E55" s="17">
        <v>62.45</v>
      </c>
      <c r="F55" s="7">
        <v>31.49</v>
      </c>
      <c r="G55" s="3">
        <v>53.063</v>
      </c>
      <c r="H55" s="7">
        <v>71.148</v>
      </c>
      <c r="I55" s="7">
        <v>84.724</v>
      </c>
      <c r="J55" s="7">
        <f t="shared" si="0"/>
        <v>298.471</v>
      </c>
      <c r="K55" s="7">
        <f t="shared" si="1"/>
        <v>208.935</v>
      </c>
      <c r="L55" s="3">
        <f t="shared" si="3"/>
        <v>507.406</v>
      </c>
      <c r="M55" s="22">
        <f t="shared" si="2"/>
        <v>42.283833333333334</v>
      </c>
      <c r="N55" s="25">
        <v>-3581.75</v>
      </c>
      <c r="O55" s="20"/>
      <c r="P55" s="19"/>
      <c r="Q55" s="20"/>
      <c r="R55" s="19"/>
      <c r="S55" s="19"/>
    </row>
    <row r="56" spans="1:19" ht="15">
      <c r="A56" s="11">
        <v>54</v>
      </c>
      <c r="B56" s="12" t="s">
        <v>66</v>
      </c>
      <c r="C56" s="22">
        <v>94.846</v>
      </c>
      <c r="D56" s="22">
        <v>83.264</v>
      </c>
      <c r="E56" s="22">
        <v>62.137</v>
      </c>
      <c r="F56" s="22">
        <v>33.75</v>
      </c>
      <c r="G56" s="22">
        <v>50.425</v>
      </c>
      <c r="H56" s="22">
        <v>67.311</v>
      </c>
      <c r="I56" s="22">
        <v>81.264</v>
      </c>
      <c r="J56" s="7">
        <f t="shared" si="0"/>
        <v>273.997</v>
      </c>
      <c r="K56" s="7">
        <f t="shared" si="1"/>
        <v>199</v>
      </c>
      <c r="L56" s="3">
        <f t="shared" si="3"/>
        <v>472.99700000000007</v>
      </c>
      <c r="M56" s="22">
        <f t="shared" si="2"/>
        <v>39.41641666666667</v>
      </c>
      <c r="N56" s="25">
        <v>-16855.57</v>
      </c>
      <c r="O56" s="20"/>
      <c r="P56" s="19"/>
      <c r="Q56" s="20"/>
      <c r="R56" s="19"/>
      <c r="S56" s="19"/>
    </row>
    <row r="57" spans="1:19" ht="15">
      <c r="A57" s="11">
        <v>55</v>
      </c>
      <c r="B57" s="12" t="s">
        <v>67</v>
      </c>
      <c r="C57" s="23">
        <v>29.237</v>
      </c>
      <c r="D57" s="23">
        <v>23.661</v>
      </c>
      <c r="E57" s="23">
        <v>16.383</v>
      </c>
      <c r="F57" s="23">
        <v>8.79</v>
      </c>
      <c r="G57" s="23">
        <v>14.431</v>
      </c>
      <c r="H57" s="23">
        <v>18.944</v>
      </c>
      <c r="I57" s="23">
        <v>21.561</v>
      </c>
      <c r="J57" s="7">
        <f t="shared" si="0"/>
        <v>78.071</v>
      </c>
      <c r="K57" s="7">
        <f t="shared" si="1"/>
        <v>54.936</v>
      </c>
      <c r="L57" s="3">
        <f t="shared" si="3"/>
        <v>133.007</v>
      </c>
      <c r="M57" s="22">
        <f t="shared" si="2"/>
        <v>11.083916666666667</v>
      </c>
      <c r="N57" s="25">
        <v>-5749.79</v>
      </c>
      <c r="O57" s="19"/>
      <c r="P57" s="19"/>
      <c r="Q57" s="20"/>
      <c r="R57" s="19"/>
      <c r="S57" s="19"/>
    </row>
    <row r="58" spans="1:19" ht="15">
      <c r="A58" s="11">
        <v>56</v>
      </c>
      <c r="B58" s="12" t="s">
        <v>69</v>
      </c>
      <c r="C58" s="23">
        <v>46.13</v>
      </c>
      <c r="D58" s="23">
        <v>22.148</v>
      </c>
      <c r="E58" s="23">
        <v>32.909</v>
      </c>
      <c r="F58" s="23">
        <v>11.21</v>
      </c>
      <c r="G58" s="23">
        <v>20.2</v>
      </c>
      <c r="H58" s="23">
        <v>28.97</v>
      </c>
      <c r="I58" s="23">
        <v>32.69</v>
      </c>
      <c r="J58" s="7">
        <f t="shared" si="0"/>
        <v>112.39700000000002</v>
      </c>
      <c r="K58" s="7">
        <f t="shared" si="1"/>
        <v>81.86</v>
      </c>
      <c r="L58" s="3">
        <f t="shared" si="3"/>
        <v>194.257</v>
      </c>
      <c r="M58" s="22">
        <f t="shared" si="2"/>
        <v>16.188083333333335</v>
      </c>
      <c r="N58" s="25">
        <v>-23493.35</v>
      </c>
      <c r="O58" s="19"/>
      <c r="P58" s="19"/>
      <c r="Q58" s="20"/>
      <c r="R58" s="19"/>
      <c r="S58" s="19"/>
    </row>
    <row r="59" spans="1:19" ht="15">
      <c r="A59" s="11">
        <v>57</v>
      </c>
      <c r="B59" s="12" t="s">
        <v>70</v>
      </c>
      <c r="C59" s="23">
        <v>48.24</v>
      </c>
      <c r="D59" s="23">
        <v>42.494</v>
      </c>
      <c r="E59" s="23">
        <v>42.455</v>
      </c>
      <c r="F59" s="23">
        <v>47.794</v>
      </c>
      <c r="G59" s="23">
        <v>35.68</v>
      </c>
      <c r="H59" s="23">
        <v>47.169</v>
      </c>
      <c r="I59" s="23">
        <v>60.257</v>
      </c>
      <c r="J59" s="7">
        <f>C59+D59+E59+F59</f>
        <v>180.983</v>
      </c>
      <c r="K59" s="7">
        <f>G59+H59+I59</f>
        <v>143.106</v>
      </c>
      <c r="L59" s="3">
        <f>C59+D59+E59+F59+G59+H59+I59</f>
        <v>324.089</v>
      </c>
      <c r="M59" s="22">
        <f t="shared" si="2"/>
        <v>27.007416666666668</v>
      </c>
      <c r="N59" s="25">
        <v>77203.71</v>
      </c>
      <c r="O59" s="19"/>
      <c r="P59" s="19"/>
      <c r="Q59" s="20"/>
      <c r="R59" s="19"/>
      <c r="S59" s="19"/>
    </row>
    <row r="60" spans="1:19" ht="15">
      <c r="A60" s="11"/>
      <c r="B60" s="11" t="s">
        <v>68</v>
      </c>
      <c r="C60" s="23"/>
      <c r="D60" s="23"/>
      <c r="E60" s="23"/>
      <c r="F60" s="23"/>
      <c r="G60" s="23"/>
      <c r="H60" s="23"/>
      <c r="I60" s="23"/>
      <c r="J60" s="16"/>
      <c r="K60" s="16"/>
      <c r="L60" s="3">
        <f>SUM(L3:L59)</f>
        <v>17532.958000000006</v>
      </c>
      <c r="M60" s="22">
        <f>SUM(M3:M59)</f>
        <v>1455.4840000000002</v>
      </c>
      <c r="N60" s="22">
        <f>SUM(N3:N59)</f>
        <v>-363000.2599999999</v>
      </c>
      <c r="O60" s="19"/>
      <c r="P60" s="19"/>
      <c r="Q60" s="20"/>
      <c r="R60" s="19"/>
      <c r="S60" s="19"/>
    </row>
    <row r="61" spans="8:12" ht="14.25">
      <c r="H61" s="19"/>
      <c r="I61" s="19"/>
      <c r="J61" s="20"/>
      <c r="K61" s="19"/>
      <c r="L61" s="19"/>
    </row>
    <row r="62" spans="1:19" ht="15">
      <c r="A62" s="18" t="s">
        <v>73</v>
      </c>
      <c r="O62" s="20"/>
      <c r="P62" s="19"/>
      <c r="Q62" s="20"/>
      <c r="R62" s="19"/>
      <c r="S62" s="19"/>
    </row>
    <row r="63" spans="1:19" ht="15">
      <c r="A63" s="18"/>
      <c r="O63" s="19"/>
      <c r="P63" s="19"/>
      <c r="Q63" s="20"/>
      <c r="R63" s="19"/>
      <c r="S63" s="19"/>
    </row>
    <row r="64" spans="1:19" ht="15">
      <c r="A64" s="18" t="s">
        <v>74</v>
      </c>
      <c r="O64" s="19"/>
      <c r="P64" s="19"/>
      <c r="Q64" s="20"/>
      <c r="R64" s="19"/>
      <c r="S64" s="19"/>
    </row>
    <row r="65" spans="15:19" ht="14.25">
      <c r="O65" s="19"/>
      <c r="P65" s="19"/>
      <c r="Q65" s="19"/>
      <c r="R65" s="19"/>
      <c r="S65" s="19"/>
    </row>
    <row r="66" spans="15:19" ht="14.25">
      <c r="O66" s="19"/>
      <c r="P66" s="19"/>
      <c r="Q66" s="19"/>
      <c r="R66" s="19"/>
      <c r="S66" s="19"/>
    </row>
  </sheetData>
  <sheetProtection/>
  <mergeCells count="2">
    <mergeCell ref="Q48:Q49"/>
    <mergeCell ref="A1:L1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landscape" paperSize="9" scale="63" r:id="rId1"/>
  <colBreaks count="1" manualBreakCount="1">
    <brk id="13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2019-11-06T15:35:35Z</dcterms:modified>
  <cp:category/>
  <cp:version/>
  <cp:contentType/>
  <cp:contentStatus/>
</cp:coreProperties>
</file>